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0" windowWidth="20880" windowHeight="12285" activeTab="0"/>
  </bookViews>
  <sheets>
    <sheet name="install items" sheetId="1" r:id="rId1"/>
  </sheets>
  <definedNames>
    <definedName name="_xlfn.SINGLE" hidden="1">#NAME?</definedName>
    <definedName name="_xlnm.Print_Area" localSheetId="0">'install items'!$A$1:$H$80</definedName>
  </definedNames>
  <calcPr fullCalcOnLoad="1"/>
</workbook>
</file>

<file path=xl/sharedStrings.xml><?xml version="1.0" encoding="utf-8"?>
<sst xmlns="http://schemas.openxmlformats.org/spreadsheetml/2006/main" count="154" uniqueCount="150">
  <si>
    <t>Cabinets</t>
  </si>
  <si>
    <t>Base Mounted 332 Cabinet</t>
  </si>
  <si>
    <t>Pole Mounted 336 Cabinet</t>
  </si>
  <si>
    <t>Loop Detector, Model 222</t>
  </si>
  <si>
    <t>Load Switches</t>
  </si>
  <si>
    <t>LED Module 12" red arrow</t>
  </si>
  <si>
    <t>LED Module 12" yellow arrow</t>
  </si>
  <si>
    <t>LED Module 12" green arrow</t>
  </si>
  <si>
    <t>LED Module 12" red ball</t>
  </si>
  <si>
    <t>LED Module 12" yellow ball</t>
  </si>
  <si>
    <t>LED Module 12" green ball</t>
  </si>
  <si>
    <t>Unit Cost</t>
  </si>
  <si>
    <t>Total</t>
  </si>
  <si>
    <t>Cost</t>
  </si>
  <si>
    <t>Master code</t>
  </si>
  <si>
    <t>T-01-0010</t>
  </si>
  <si>
    <t>T-01-0020</t>
  </si>
  <si>
    <t>T-01-0510</t>
  </si>
  <si>
    <t>T-01-0600</t>
  </si>
  <si>
    <t>T-01-0700</t>
  </si>
  <si>
    <t>T-02-0040</t>
  </si>
  <si>
    <t>T-02-0090</t>
  </si>
  <si>
    <t>T-02-0099</t>
  </si>
  <si>
    <t>T-02-0300</t>
  </si>
  <si>
    <t>T-02-0310</t>
  </si>
  <si>
    <t>T-02-0320</t>
  </si>
  <si>
    <t>T-02-0330</t>
  </si>
  <si>
    <t>T-02-0340</t>
  </si>
  <si>
    <t>T-02-0350</t>
  </si>
  <si>
    <t>T-02-0400</t>
  </si>
  <si>
    <t>Signals</t>
  </si>
  <si>
    <t>FINAL TOTAL</t>
  </si>
  <si>
    <t>Item Number:</t>
  </si>
  <si>
    <t>County:</t>
  </si>
  <si>
    <t>Description:</t>
  </si>
  <si>
    <t>Project No.</t>
  </si>
  <si>
    <t>Project Manager:</t>
  </si>
  <si>
    <t>Office Charge No.</t>
  </si>
  <si>
    <t>Send copies to:</t>
  </si>
  <si>
    <t># of left turns put here</t>
  </si>
  <si>
    <t>Fund:</t>
  </si>
  <si>
    <t>Activity:</t>
  </si>
  <si>
    <t>Department:</t>
  </si>
  <si>
    <t>District:</t>
  </si>
  <si>
    <t>Function:</t>
  </si>
  <si>
    <t>Program:</t>
  </si>
  <si>
    <t>Object Code:</t>
  </si>
  <si>
    <t>T-02-0033</t>
  </si>
  <si>
    <t>T-02-0034</t>
  </si>
  <si>
    <t>12 inch red/yellowbeacon</t>
  </si>
  <si>
    <t>T-02-0365</t>
  </si>
  <si>
    <t>Video Detection System Camera Detector, SP</t>
  </si>
  <si>
    <t>T-02-0401</t>
  </si>
  <si>
    <t>Camera Mounting System</t>
  </si>
  <si>
    <t>Special Order</t>
  </si>
  <si>
    <t>T-06-0730</t>
  </si>
  <si>
    <t>Ped Button w/o Plunger</t>
  </si>
  <si>
    <t>T-06-0710</t>
  </si>
  <si>
    <t>Ped Detector Pole Mount FSA Box</t>
  </si>
  <si>
    <t>T-02-0670</t>
  </si>
  <si>
    <t>Pedestal</t>
  </si>
  <si>
    <t>T-02-0650</t>
  </si>
  <si>
    <t>Pedstl.top mntg.bkt One-way</t>
  </si>
  <si>
    <t>T-02-0660</t>
  </si>
  <si>
    <t>Pedstl.top mntg.bkt Two-way</t>
  </si>
  <si>
    <t>T-02-0640</t>
  </si>
  <si>
    <t>Mast arm mount signal bracket (3 section)</t>
  </si>
  <si>
    <t>Mast arm mount signal bracket (4 section)</t>
  </si>
  <si>
    <t>T-02-0641</t>
  </si>
  <si>
    <t>Mast arm mount signal bracket (5 section)</t>
  </si>
  <si>
    <t>T-02-0642</t>
  </si>
  <si>
    <t>Mast arm sign hangers 30"</t>
  </si>
  <si>
    <t>T-02-0643</t>
  </si>
  <si>
    <t>T-02-0644</t>
  </si>
  <si>
    <t>Mast arm sign hangers 36"</t>
  </si>
  <si>
    <t>Mast arm sign hangers 48"</t>
  </si>
  <si>
    <t>T-02-0645</t>
  </si>
  <si>
    <t>E389</t>
  </si>
  <si>
    <t>T-17-0015</t>
  </si>
  <si>
    <t>T-02-0661</t>
  </si>
  <si>
    <t/>
  </si>
  <si>
    <t>T-02-0043</t>
  </si>
  <si>
    <t>Post Top for Pedestal (each)</t>
  </si>
  <si>
    <t>Siemen 3 section backplate</t>
  </si>
  <si>
    <t>Siemen 4 secton 12" signal (poly)</t>
  </si>
  <si>
    <t>Siemen 4 section 12" signal double red</t>
  </si>
  <si>
    <t>Siemen 5 section, 12 inch signal (poly)</t>
  </si>
  <si>
    <t>T-02-0041</t>
  </si>
  <si>
    <t xml:space="preserve">Siemen 5 section backplate </t>
  </si>
  <si>
    <t xml:space="preserve">Siemen 4-sec. straight signal backplate </t>
  </si>
  <si>
    <t>T-02-0051</t>
  </si>
  <si>
    <t>2" wide fluorescent yellow reflective tape</t>
  </si>
  <si>
    <t>Pedestrian signal housing</t>
  </si>
  <si>
    <t>Audible pedestrian detector</t>
  </si>
  <si>
    <t xml:space="preserve">LED Countdown Pedestrian Module </t>
  </si>
  <si>
    <t>30 X 36 through 36 X 36 sign hanger (New)</t>
  </si>
  <si>
    <t>T-02-0001</t>
  </si>
  <si>
    <t>1-section beacon backplate</t>
  </si>
  <si>
    <t>T-02-0042</t>
  </si>
  <si>
    <t>4-sec dbl red backplate only</t>
  </si>
  <si>
    <t>T-01-0000</t>
  </si>
  <si>
    <t xml:space="preserve">Aluminum Cabinet (Beacon) </t>
  </si>
  <si>
    <t>T-01-0105</t>
  </si>
  <si>
    <t>ATC Controller</t>
  </si>
  <si>
    <t>T-01-0106</t>
  </si>
  <si>
    <t>1C w/Maxtime (this should go with item ATC controller)</t>
  </si>
  <si>
    <t>T-01-0200</t>
  </si>
  <si>
    <t xml:space="preserve">School Clock </t>
  </si>
  <si>
    <t>T-01-0501</t>
  </si>
  <si>
    <t>Conflict Monitor, Model 2018</t>
  </si>
  <si>
    <t>T-02-0009</t>
  </si>
  <si>
    <t>Siemens 3 Section Signal</t>
  </si>
  <si>
    <t>T-02-0080</t>
  </si>
  <si>
    <t>Special items</t>
  </si>
  <si>
    <t>T-02-0504</t>
  </si>
  <si>
    <t>Router (this includes power supply/antenna/cabling)</t>
  </si>
  <si>
    <t>T-09-0410</t>
  </si>
  <si>
    <t>Sign Hanger for 48" signs</t>
  </si>
  <si>
    <t>T-09-0415</t>
  </si>
  <si>
    <t>9 X 15 Countdown Ped Sign DBL Sided</t>
  </si>
  <si>
    <t>1,6,8,12</t>
  </si>
  <si>
    <t>Grant.DeRossett@ky.gov</t>
  </si>
  <si>
    <t>Adam.proctor@ky.gov</t>
  </si>
  <si>
    <t>2,3,7,9</t>
  </si>
  <si>
    <t>Contractor Signature</t>
  </si>
  <si>
    <t>Jessica.goodwin@ky.gov</t>
  </si>
  <si>
    <t>that they have received all the items</t>
  </si>
  <si>
    <t>Charlie.weitzel@ky.gov</t>
  </si>
  <si>
    <t>4,5,10,11</t>
  </si>
  <si>
    <t>Shannon.riddle@ky.gov</t>
  </si>
  <si>
    <t>Author of List</t>
  </si>
  <si>
    <t>Author Contact</t>
  </si>
  <si>
    <t>ITEMS FOR MASTARMS INSTALL</t>
  </si>
  <si>
    <t>T-02-0032</t>
  </si>
  <si>
    <t>Isolator, Model 242 (1 for 2070, plus for ped detector and railroad)</t>
  </si>
  <si>
    <t>T-01-0030</t>
  </si>
  <si>
    <t>Battery Backup System (Piggyback)</t>
  </si>
  <si>
    <t>T-02-0646</t>
  </si>
  <si>
    <t>Mast Arm Dampers</t>
  </si>
  <si>
    <t>District Traffic Engineer needs to</t>
  </si>
  <si>
    <t>be of any notified Special Orders</t>
  </si>
  <si>
    <t>T-02-0391</t>
  </si>
  <si>
    <t>LED Module 12" Red U-Turn</t>
  </si>
  <si>
    <t>T-02-0392</t>
  </si>
  <si>
    <t>LED Module 12" Yellow U-Turn</t>
  </si>
  <si>
    <t>T-02-0393</t>
  </si>
  <si>
    <t>LED Module 12" Green U-Turn</t>
  </si>
  <si>
    <t>updated 6/28/2023</t>
  </si>
  <si>
    <t>T-02-0296</t>
  </si>
  <si>
    <t>Arrow Bi-Modal  Yellow/Yellow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</si>
</sst>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#,##0.00;[Red]#,##0.00"/>
    <numFmt numFmtId="166" formatCode="&quot;$&quot;#,##0.00"/>
    <numFmt numFmtId="167" formatCode="&quot;$&quot;#,##0.00;\-&quot;$&quot;#,##0.0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164" fontId="0" fillId="33" borderId="10" xfId="0" applyNumberForma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center"/>
    </xf>
    <xf numFmtId="0" fontId="0" fillId="0" borderId="13" xfId="57" applyBorder="1" applyProtection="1">
      <alignment/>
      <protection locked="0"/>
    </xf>
    <xf numFmtId="0" fontId="0" fillId="0" borderId="12" xfId="58" applyBorder="1" applyAlignment="1">
      <alignment horizontal="left"/>
      <protection/>
    </xf>
    <xf numFmtId="0" fontId="0" fillId="0" borderId="14" xfId="58" applyFont="1" applyBorder="1" applyAlignment="1">
      <alignment horizontal="left"/>
      <protection/>
    </xf>
    <xf numFmtId="0" fontId="0" fillId="0" borderId="10" xfId="58" applyBorder="1">
      <alignment/>
      <protection/>
    </xf>
    <xf numFmtId="0" fontId="0" fillId="0" borderId="10" xfId="58" applyFill="1" applyBorder="1">
      <alignment/>
      <protection/>
    </xf>
    <xf numFmtId="0" fontId="0" fillId="0" borderId="10" xfId="58" applyBorder="1" applyAlignment="1">
      <alignment horizontal="left"/>
      <protection/>
    </xf>
    <xf numFmtId="0" fontId="0" fillId="0" borderId="10" xfId="58" applyNumberFormat="1" applyFont="1" applyFill="1" applyBorder="1" applyAlignment="1">
      <alignment/>
      <protection/>
    </xf>
    <xf numFmtId="0" fontId="0" fillId="0" borderId="10" xfId="58" applyFont="1" applyBorder="1" applyAlignment="1">
      <alignment horizontal="left"/>
      <protection/>
    </xf>
    <xf numFmtId="0" fontId="0" fillId="0" borderId="0" xfId="58">
      <alignment/>
      <protection/>
    </xf>
    <xf numFmtId="0" fontId="0" fillId="0" borderId="10" xfId="58" applyBorder="1" applyProtection="1">
      <alignment/>
      <protection locked="0"/>
    </xf>
    <xf numFmtId="164" fontId="0" fillId="0" borderId="14" xfId="58" applyNumberFormat="1" applyBorder="1">
      <alignment/>
      <protection/>
    </xf>
    <xf numFmtId="164" fontId="0" fillId="0" borderId="15" xfId="58" applyNumberFormat="1" applyBorder="1">
      <alignment/>
      <protection/>
    </xf>
    <xf numFmtId="0" fontId="0" fillId="0" borderId="16" xfId="58" applyNumberFormat="1" applyFont="1" applyFill="1" applyBorder="1" applyAlignment="1">
      <alignment/>
      <protection/>
    </xf>
    <xf numFmtId="0" fontId="0" fillId="0" borderId="13" xfId="58" applyNumberFormat="1" applyFont="1" applyFill="1" applyBorder="1" applyAlignment="1">
      <alignment/>
      <protection/>
    </xf>
    <xf numFmtId="167" fontId="0" fillId="0" borderId="10" xfId="0" applyNumberFormat="1" applyFont="1" applyFill="1" applyBorder="1" applyAlignment="1">
      <alignment horizontal="right"/>
    </xf>
    <xf numFmtId="167" fontId="0" fillId="0" borderId="10" xfId="0" applyNumberFormat="1" applyFont="1" applyFill="1" applyBorder="1" applyAlignment="1">
      <alignment/>
    </xf>
    <xf numFmtId="167" fontId="0" fillId="0" borderId="17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2" xfId="0" applyBorder="1" applyAlignment="1">
      <alignment horizontal="left"/>
    </xf>
    <xf numFmtId="0" fontId="0" fillId="0" borderId="14" xfId="58" applyBorder="1" applyAlignment="1">
      <alignment horizontal="left"/>
      <protection/>
    </xf>
    <xf numFmtId="0" fontId="0" fillId="0" borderId="18" xfId="58" applyBorder="1" applyAlignment="1">
      <alignment horizontal="left"/>
      <protection/>
    </xf>
    <xf numFmtId="167" fontId="0" fillId="0" borderId="10" xfId="0" applyNumberFormat="1" applyBorder="1" applyAlignment="1">
      <alignment horizontal="right"/>
    </xf>
    <xf numFmtId="0" fontId="1" fillId="35" borderId="19" xfId="58" applyFont="1" applyFill="1" applyBorder="1">
      <alignment/>
      <protection/>
    </xf>
    <xf numFmtId="0" fontId="1" fillId="35" borderId="20" xfId="58" applyFont="1" applyFill="1" applyBorder="1">
      <alignment/>
      <protection/>
    </xf>
    <xf numFmtId="0" fontId="0" fillId="35" borderId="20" xfId="58" applyFill="1" applyBorder="1">
      <alignment/>
      <protection/>
    </xf>
    <xf numFmtId="0" fontId="1" fillId="35" borderId="20" xfId="58" applyFont="1" applyFill="1" applyBorder="1" applyAlignment="1">
      <alignment horizontal="center"/>
      <protection/>
    </xf>
    <xf numFmtId="0" fontId="1" fillId="35" borderId="21" xfId="58" applyFont="1" applyFill="1" applyBorder="1" applyAlignment="1">
      <alignment horizontal="center"/>
      <protection/>
    </xf>
    <xf numFmtId="0" fontId="0" fillId="0" borderId="13" xfId="58" applyFill="1" applyBorder="1" applyProtection="1">
      <alignment/>
      <protection locked="0"/>
    </xf>
    <xf numFmtId="0" fontId="0" fillId="0" borderId="13" xfId="58" applyFont="1" applyFill="1" applyBorder="1" applyAlignment="1">
      <alignment horizontal="left"/>
      <protection/>
    </xf>
    <xf numFmtId="164" fontId="0" fillId="0" borderId="13" xfId="58" applyNumberFormat="1" applyFill="1" applyBorder="1">
      <alignment/>
      <protection/>
    </xf>
    <xf numFmtId="164" fontId="0" fillId="33" borderId="10" xfId="58" applyNumberFormat="1" applyFill="1" applyBorder="1">
      <alignment/>
      <protection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horizontal="left"/>
    </xf>
    <xf numFmtId="164" fontId="0" fillId="0" borderId="14" xfId="0" applyNumberFormat="1" applyBorder="1" applyAlignment="1">
      <alignment/>
    </xf>
    <xf numFmtId="0" fontId="0" fillId="0" borderId="14" xfId="58" applyFont="1" applyBorder="1" applyAlignment="1">
      <alignment/>
      <protection/>
    </xf>
    <xf numFmtId="0" fontId="0" fillId="0" borderId="12" xfId="58" applyFont="1" applyBorder="1" applyAlignment="1">
      <alignment/>
      <protection/>
    </xf>
    <xf numFmtId="164" fontId="0" fillId="33" borderId="14" xfId="58" applyNumberFormat="1" applyFill="1" applyBorder="1">
      <alignment/>
      <protection/>
    </xf>
    <xf numFmtId="164" fontId="1" fillId="36" borderId="14" xfId="58" applyNumberFormat="1" applyFont="1" applyFill="1" applyBorder="1">
      <alignment/>
      <protection/>
    </xf>
    <xf numFmtId="164" fontId="0" fillId="36" borderId="12" xfId="58" applyNumberFormat="1" applyFill="1" applyBorder="1">
      <alignment/>
      <protection/>
    </xf>
    <xf numFmtId="164" fontId="1" fillId="36" borderId="18" xfId="58" applyNumberFormat="1" applyFont="1" applyFill="1" applyBorder="1">
      <alignment/>
      <protection/>
    </xf>
    <xf numFmtId="164" fontId="1" fillId="37" borderId="14" xfId="58" applyNumberFormat="1" applyFont="1" applyFill="1" applyBorder="1">
      <alignment/>
      <protection/>
    </xf>
    <xf numFmtId="164" fontId="0" fillId="37" borderId="12" xfId="58" applyNumberFormat="1" applyFill="1" applyBorder="1">
      <alignment/>
      <protection/>
    </xf>
    <xf numFmtId="164" fontId="1" fillId="37" borderId="18" xfId="58" applyNumberFormat="1" applyFont="1" applyFill="1" applyBorder="1">
      <alignment/>
      <protection/>
    </xf>
    <xf numFmtId="0" fontId="1" fillId="35" borderId="22" xfId="58" applyFont="1" applyFill="1" applyBorder="1">
      <alignment/>
      <protection/>
    </xf>
    <xf numFmtId="0" fontId="0" fillId="35" borderId="23" xfId="58" applyFill="1" applyBorder="1">
      <alignment/>
      <protection/>
    </xf>
    <xf numFmtId="164" fontId="0" fillId="35" borderId="23" xfId="58" applyNumberFormat="1" applyFill="1" applyBorder="1">
      <alignment/>
      <protection/>
    </xf>
    <xf numFmtId="164" fontId="0" fillId="35" borderId="24" xfId="58" applyNumberFormat="1" applyFill="1" applyBorder="1">
      <alignment/>
      <protection/>
    </xf>
    <xf numFmtId="0" fontId="0" fillId="0" borderId="10" xfId="58" applyFont="1" applyFill="1" applyBorder="1" applyProtection="1">
      <alignment/>
      <protection locked="0"/>
    </xf>
    <xf numFmtId="0" fontId="0" fillId="0" borderId="10" xfId="58" applyFont="1" applyFill="1" applyBorder="1">
      <alignment/>
      <protection/>
    </xf>
    <xf numFmtId="0" fontId="0" fillId="0" borderId="12" xfId="58" applyFill="1" applyBorder="1" applyAlignment="1">
      <alignment/>
      <protection/>
    </xf>
    <xf numFmtId="0" fontId="0" fillId="0" borderId="18" xfId="58" applyFill="1" applyBorder="1">
      <alignment/>
      <protection/>
    </xf>
    <xf numFmtId="164" fontId="0" fillId="35" borderId="10" xfId="58" applyNumberFormat="1" applyFill="1" applyBorder="1">
      <alignment/>
      <protection/>
    </xf>
    <xf numFmtId="164" fontId="0" fillId="35" borderId="14" xfId="58" applyNumberFormat="1" applyFill="1" applyBorder="1">
      <alignment/>
      <protection/>
    </xf>
    <xf numFmtId="0" fontId="44" fillId="0" borderId="0" xfId="60" applyNumberFormat="1" applyFont="1" applyFill="1" applyBorder="1" applyAlignment="1">
      <alignment/>
      <protection/>
    </xf>
    <xf numFmtId="0" fontId="0" fillId="0" borderId="15" xfId="58" applyNumberFormat="1" applyFont="1" applyFill="1" applyBorder="1" applyAlignment="1">
      <alignment/>
      <protection/>
    </xf>
    <xf numFmtId="0" fontId="0" fillId="0" borderId="25" xfId="58" applyFont="1" applyBorder="1">
      <alignment/>
      <protection/>
    </xf>
    <xf numFmtId="164" fontId="0" fillId="0" borderId="14" xfId="58" applyNumberFormat="1" applyFont="1" applyBorder="1">
      <alignment/>
      <protection/>
    </xf>
    <xf numFmtId="0" fontId="0" fillId="0" borderId="10" xfId="58" applyFont="1" applyBorder="1">
      <alignment/>
      <protection/>
    </xf>
    <xf numFmtId="0" fontId="44" fillId="0" borderId="10" xfId="60" applyNumberFormat="1" applyFont="1" applyFill="1" applyBorder="1" applyAlignment="1">
      <alignment/>
      <protection/>
    </xf>
    <xf numFmtId="0" fontId="0" fillId="0" borderId="18" xfId="58" applyFont="1" applyBorder="1" applyAlignment="1">
      <alignment horizontal="left"/>
      <protection/>
    </xf>
    <xf numFmtId="0" fontId="44" fillId="0" borderId="13" xfId="60" applyNumberFormat="1" applyFont="1" applyFill="1" applyBorder="1" applyAlignment="1">
      <alignment/>
      <protection/>
    </xf>
    <xf numFmtId="0" fontId="44" fillId="0" borderId="14" xfId="60" applyNumberFormat="1" applyFont="1" applyFill="1" applyBorder="1" applyAlignment="1">
      <alignment/>
      <protection/>
    </xf>
    <xf numFmtId="0" fontId="0" fillId="0" borderId="11" xfId="58" applyFont="1" applyBorder="1" applyAlignment="1">
      <alignment horizontal="left"/>
      <protection/>
    </xf>
    <xf numFmtId="0" fontId="0" fillId="0" borderId="26" xfId="58" applyFont="1" applyBorder="1" applyAlignment="1">
      <alignment horizontal="left"/>
      <protection/>
    </xf>
    <xf numFmtId="0" fontId="0" fillId="0" borderId="26" xfId="58" applyFont="1" applyFill="1" applyBorder="1" applyAlignment="1">
      <alignment horizontal="left"/>
      <protection/>
    </xf>
    <xf numFmtId="0" fontId="0" fillId="0" borderId="0" xfId="58" applyFont="1">
      <alignment/>
      <protection/>
    </xf>
    <xf numFmtId="0" fontId="0" fillId="34" borderId="10" xfId="58" applyFont="1" applyFill="1" applyBorder="1" applyAlignment="1">
      <alignment horizontal="left"/>
      <protection/>
    </xf>
    <xf numFmtId="0" fontId="7" fillId="0" borderId="0" xfId="53" applyAlignment="1" applyProtection="1">
      <alignment horizontal="left"/>
      <protection/>
    </xf>
    <xf numFmtId="164" fontId="0" fillId="35" borderId="20" xfId="58" applyNumberFormat="1" applyFill="1" applyBorder="1">
      <alignment/>
      <protection/>
    </xf>
    <xf numFmtId="164" fontId="0" fillId="35" borderId="21" xfId="58" applyNumberFormat="1" applyFill="1" applyBorder="1">
      <alignment/>
      <protection/>
    </xf>
    <xf numFmtId="0" fontId="0" fillId="0" borderId="13" xfId="58" applyBorder="1" applyProtection="1">
      <alignment/>
      <protection locked="0"/>
    </xf>
    <xf numFmtId="0" fontId="0" fillId="0" borderId="13" xfId="58" applyBorder="1">
      <alignment/>
      <protection/>
    </xf>
    <xf numFmtId="0" fontId="6" fillId="0" borderId="13" xfId="58" applyFont="1" applyBorder="1" applyProtection="1">
      <alignment/>
      <protection locked="0"/>
    </xf>
    <xf numFmtId="164" fontId="0" fillId="0" borderId="27" xfId="58" applyNumberFormat="1" applyBorder="1">
      <alignment/>
      <protection/>
    </xf>
    <xf numFmtId="0" fontId="0" fillId="0" borderId="12" xfId="58" applyBorder="1" applyAlignment="1">
      <alignment/>
      <protection/>
    </xf>
    <xf numFmtId="0" fontId="0" fillId="0" borderId="14" xfId="58" applyBorder="1">
      <alignment/>
      <protection/>
    </xf>
    <xf numFmtId="0" fontId="0" fillId="0" borderId="14" xfId="58" applyFont="1" applyBorder="1">
      <alignment/>
      <protection/>
    </xf>
    <xf numFmtId="0" fontId="0" fillId="0" borderId="10" xfId="58" applyNumberFormat="1" applyFont="1" applyFill="1" applyBorder="1" applyAlignment="1">
      <alignment horizontal="left"/>
      <protection/>
    </xf>
    <xf numFmtId="0" fontId="0" fillId="0" borderId="11" xfId="58" applyBorder="1">
      <alignment/>
      <protection/>
    </xf>
    <xf numFmtId="0" fontId="0" fillId="0" borderId="27" xfId="58" applyFill="1" applyBorder="1" applyAlignment="1">
      <alignment/>
      <protection/>
    </xf>
    <xf numFmtId="0" fontId="0" fillId="0" borderId="18" xfId="58" applyBorder="1">
      <alignment/>
      <protection/>
    </xf>
    <xf numFmtId="0" fontId="0" fillId="0" borderId="14" xfId="58" applyFill="1" applyBorder="1" applyAlignment="1">
      <alignment/>
      <protection/>
    </xf>
    <xf numFmtId="0" fontId="0" fillId="0" borderId="0" xfId="58" applyFont="1" applyAlignment="1">
      <alignment/>
      <protection/>
    </xf>
    <xf numFmtId="0" fontId="0" fillId="0" borderId="0" xfId="58" applyBorder="1">
      <alignment/>
      <protection/>
    </xf>
    <xf numFmtId="0" fontId="0" fillId="0" borderId="0" xfId="0" applyFont="1" applyAlignment="1">
      <alignment/>
    </xf>
    <xf numFmtId="0" fontId="0" fillId="38" borderId="14" xfId="0" applyFill="1" applyBorder="1" applyAlignment="1">
      <alignment horizontal="right"/>
    </xf>
    <xf numFmtId="0" fontId="0" fillId="38" borderId="12" xfId="0" applyFill="1" applyBorder="1" applyAlignment="1">
      <alignment/>
    </xf>
    <xf numFmtId="164" fontId="3" fillId="38" borderId="18" xfId="0" applyNumberFormat="1" applyFont="1" applyFill="1" applyBorder="1" applyAlignment="1">
      <alignment/>
    </xf>
    <xf numFmtId="0" fontId="7" fillId="0" borderId="0" xfId="53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164" fontId="1" fillId="36" borderId="28" xfId="0" applyNumberFormat="1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1" fillId="36" borderId="29" xfId="0" applyNumberFormat="1" applyFont="1" applyFill="1" applyBorder="1" applyAlignment="1">
      <alignment/>
    </xf>
    <xf numFmtId="0" fontId="0" fillId="0" borderId="10" xfId="57" applyBorder="1" applyProtection="1">
      <alignment/>
      <protection locked="0"/>
    </xf>
    <xf numFmtId="0" fontId="0" fillId="0" borderId="14" xfId="58" applyFill="1" applyBorder="1" applyAlignment="1">
      <alignment horizontal="left"/>
      <protection/>
    </xf>
    <xf numFmtId="0" fontId="2" fillId="34" borderId="0" xfId="57" applyFont="1" applyFill="1" applyAlignment="1">
      <alignment horizontal="center"/>
      <protection/>
    </xf>
    <xf numFmtId="0" fontId="0" fillId="0" borderId="14" xfId="58" applyNumberFormat="1" applyFont="1" applyFill="1" applyBorder="1" applyAlignment="1">
      <alignment/>
      <protection/>
    </xf>
    <xf numFmtId="0" fontId="0" fillId="0" borderId="12" xfId="58" applyBorder="1" applyAlignment="1">
      <alignment/>
      <protection/>
    </xf>
    <xf numFmtId="0" fontId="0" fillId="0" borderId="18" xfId="58" applyBorder="1" applyAlignment="1">
      <alignment/>
      <protection/>
    </xf>
    <xf numFmtId="0" fontId="0" fillId="0" borderId="14" xfId="58" applyBorder="1" applyAlignment="1">
      <alignment horizontal="left"/>
      <protection/>
    </xf>
    <xf numFmtId="0" fontId="0" fillId="0" borderId="12" xfId="58" applyBorder="1" applyAlignment="1">
      <alignment horizontal="left"/>
      <protection/>
    </xf>
    <xf numFmtId="0" fontId="0" fillId="0" borderId="18" xfId="58" applyBorder="1" applyAlignment="1">
      <alignment horizontal="left"/>
      <protection/>
    </xf>
    <xf numFmtId="0" fontId="0" fillId="0" borderId="14" xfId="58" applyFont="1" applyBorder="1" applyAlignment="1">
      <alignment horizontal="left"/>
      <protection/>
    </xf>
    <xf numFmtId="0" fontId="0" fillId="0" borderId="14" xfId="58" applyFont="1" applyFill="1" applyBorder="1" applyAlignment="1">
      <alignment/>
      <protection/>
    </xf>
    <xf numFmtId="0" fontId="0" fillId="0" borderId="12" xfId="58" applyFill="1" applyBorder="1" applyAlignment="1">
      <alignment/>
      <protection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0" xfId="58" applyFont="1" applyBorder="1" applyAlignment="1">
      <alignment horizontal="left"/>
      <protection/>
    </xf>
    <xf numFmtId="0" fontId="4" fillId="0" borderId="30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5" xfId="58" applyFont="1" applyBorder="1" applyAlignment="1">
      <alignment horizontal="left"/>
      <protection/>
    </xf>
    <xf numFmtId="0" fontId="0" fillId="0" borderId="31" xfId="58" applyBorder="1" applyAlignment="1">
      <alignment horizontal="left"/>
      <protection/>
    </xf>
    <xf numFmtId="0" fontId="0" fillId="0" borderId="25" xfId="58" applyBorder="1" applyAlignment="1">
      <alignment horizontal="left"/>
      <protection/>
    </xf>
    <xf numFmtId="0" fontId="0" fillId="0" borderId="32" xfId="58" applyFont="1" applyFill="1" applyBorder="1" applyAlignment="1">
      <alignment/>
      <protection/>
    </xf>
    <xf numFmtId="0" fontId="0" fillId="0" borderId="33" xfId="58" applyBorder="1" applyAlignment="1">
      <alignment/>
      <protection/>
    </xf>
    <xf numFmtId="0" fontId="0" fillId="0" borderId="14" xfId="58" applyFont="1" applyBorder="1" applyAlignment="1">
      <alignment/>
      <protection/>
    </xf>
    <xf numFmtId="0" fontId="0" fillId="0" borderId="12" xfId="58" applyFont="1" applyBorder="1" applyAlignment="1">
      <alignment/>
      <protection/>
    </xf>
    <xf numFmtId="0" fontId="0" fillId="0" borderId="27" xfId="58" applyBorder="1" applyAlignment="1">
      <alignment horizontal="left"/>
      <protection/>
    </xf>
    <xf numFmtId="0" fontId="0" fillId="0" borderId="26" xfId="58" applyBorder="1" applyAlignment="1">
      <alignment horizontal="left"/>
      <protection/>
    </xf>
    <xf numFmtId="0" fontId="2" fillId="0" borderId="0" xfId="0" applyFont="1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5" fillId="0" borderId="12" xfId="0" applyFont="1" applyBorder="1" applyAlignment="1" applyProtection="1">
      <alignment horizont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ant.DeRossett@ky.gov" TargetMode="External" /><Relationship Id="rId2" Type="http://schemas.openxmlformats.org/officeDocument/2006/relationships/hyperlink" Target="mailto:Adam.proctor@ky.gov" TargetMode="External" /><Relationship Id="rId3" Type="http://schemas.openxmlformats.org/officeDocument/2006/relationships/hyperlink" Target="mailto:Jessica.goodwin@ky.gov" TargetMode="External" /><Relationship Id="rId4" Type="http://schemas.openxmlformats.org/officeDocument/2006/relationships/hyperlink" Target="mailto:Charlie.weitzel@ky.gov" TargetMode="External" /><Relationship Id="rId5" Type="http://schemas.openxmlformats.org/officeDocument/2006/relationships/hyperlink" Target="mailto:Shannon.riddle@ky.gov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0"/>
  <sheetViews>
    <sheetView tabSelected="1" view="pageBreakPreview" zoomScaleSheetLayoutView="100" zoomScalePageLayoutView="0" workbookViewId="0" topLeftCell="A31">
      <selection activeCell="F42" sqref="F42"/>
    </sheetView>
  </sheetViews>
  <sheetFormatPr defaultColWidth="9.140625" defaultRowHeight="12.75"/>
  <cols>
    <col min="1" max="1" width="15.140625" style="0" customWidth="1"/>
    <col min="2" max="2" width="21.28125" style="0" bestFit="1" customWidth="1"/>
    <col min="3" max="3" width="21.7109375" style="0" customWidth="1"/>
    <col min="4" max="4" width="33.7109375" style="0" customWidth="1"/>
    <col min="5" max="5" width="19.421875" style="0" customWidth="1"/>
    <col min="6" max="6" width="12.7109375" style="0" customWidth="1"/>
    <col min="7" max="7" width="0.2890625" style="0" customWidth="1"/>
    <col min="8" max="8" width="16.00390625" style="0" customWidth="1"/>
  </cols>
  <sheetData>
    <row r="2" spans="1:8" s="1" customFormat="1" ht="18">
      <c r="A2" s="140" t="s">
        <v>132</v>
      </c>
      <c r="B2" s="140"/>
      <c r="C2" s="140"/>
      <c r="D2" s="140"/>
      <c r="E2" s="140"/>
      <c r="F2" s="140"/>
      <c r="G2" s="140"/>
      <c r="H2" s="140"/>
    </row>
    <row r="3" spans="1:8" ht="9.75" customHeight="1">
      <c r="A3" s="2"/>
      <c r="B3" s="2"/>
      <c r="C3" s="2"/>
      <c r="D3" s="2"/>
      <c r="E3" s="2"/>
      <c r="F3" s="2"/>
      <c r="G3" s="2"/>
      <c r="H3" s="2"/>
    </row>
    <row r="4" spans="1:8" ht="18.75" customHeight="1">
      <c r="A4" s="3" t="s">
        <v>32</v>
      </c>
      <c r="B4" s="12"/>
      <c r="C4" s="11"/>
      <c r="D4" s="11"/>
      <c r="E4" s="4" t="s">
        <v>35</v>
      </c>
      <c r="F4" s="141"/>
      <c r="G4" s="142"/>
      <c r="H4" s="142"/>
    </row>
    <row r="5" spans="1:8" ht="18.75" customHeight="1">
      <c r="A5" s="3" t="s">
        <v>33</v>
      </c>
      <c r="B5" s="12"/>
      <c r="C5" s="11"/>
      <c r="D5" s="11"/>
      <c r="E5" s="5" t="s">
        <v>36</v>
      </c>
      <c r="F5" s="143"/>
      <c r="G5" s="127"/>
      <c r="H5" s="127"/>
    </row>
    <row r="6" spans="1:8" ht="18.75" customHeight="1">
      <c r="A6" s="3" t="s">
        <v>34</v>
      </c>
      <c r="B6" s="144"/>
      <c r="C6" s="144"/>
      <c r="D6" s="144"/>
      <c r="E6" s="4" t="s">
        <v>37</v>
      </c>
      <c r="F6" s="143"/>
      <c r="G6" s="127"/>
      <c r="H6" s="127"/>
    </row>
    <row r="7" spans="1:8" ht="18.75" customHeight="1">
      <c r="A7" s="2"/>
      <c r="B7" s="147"/>
      <c r="C7" s="147"/>
      <c r="D7" s="147"/>
      <c r="E7" s="107" t="s">
        <v>130</v>
      </c>
      <c r="F7" s="145"/>
      <c r="G7" s="146"/>
      <c r="H7" s="146"/>
    </row>
    <row r="8" spans="1:8" ht="18.75" customHeight="1">
      <c r="A8" s="5" t="s">
        <v>40</v>
      </c>
      <c r="B8" s="12"/>
      <c r="C8" s="10" t="s">
        <v>44</v>
      </c>
      <c r="D8" s="12"/>
      <c r="E8" s="108" t="s">
        <v>131</v>
      </c>
      <c r="F8" s="126"/>
      <c r="G8" s="127"/>
      <c r="H8" s="127"/>
    </row>
    <row r="9" spans="1:4" ht="18.75" customHeight="1">
      <c r="A9" s="5" t="s">
        <v>42</v>
      </c>
      <c r="B9" s="12">
        <v>625</v>
      </c>
      <c r="C9" s="10" t="s">
        <v>41</v>
      </c>
      <c r="D9" s="12">
        <v>4260</v>
      </c>
    </row>
    <row r="10" spans="1:4" ht="18.75" customHeight="1">
      <c r="A10" s="5" t="s">
        <v>43</v>
      </c>
      <c r="B10" s="12"/>
      <c r="C10" s="10" t="s">
        <v>46</v>
      </c>
      <c r="D10" s="13" t="s">
        <v>77</v>
      </c>
    </row>
    <row r="11" spans="1:8" ht="18.75" customHeight="1">
      <c r="A11" s="5" t="s">
        <v>33</v>
      </c>
      <c r="B11" s="12"/>
      <c r="C11" s="10" t="s">
        <v>45</v>
      </c>
      <c r="D11" s="13"/>
      <c r="E11" s="16"/>
      <c r="F11" s="114" t="s">
        <v>139</v>
      </c>
      <c r="G11" s="17"/>
      <c r="H11" s="17"/>
    </row>
    <row r="12" spans="5:8" ht="18.75" thickBot="1">
      <c r="E12" s="16"/>
      <c r="F12" s="114" t="s">
        <v>140</v>
      </c>
      <c r="G12" s="17"/>
      <c r="H12" s="17"/>
    </row>
    <row r="13" spans="1:8" ht="13.5" thickBot="1">
      <c r="A13" s="40" t="s">
        <v>0</v>
      </c>
      <c r="B13" s="41" t="s">
        <v>14</v>
      </c>
      <c r="C13" s="42"/>
      <c r="D13" s="42"/>
      <c r="E13" s="42"/>
      <c r="F13" s="43" t="s">
        <v>11</v>
      </c>
      <c r="G13" s="43"/>
      <c r="H13" s="44" t="s">
        <v>13</v>
      </c>
    </row>
    <row r="14" spans="1:8" ht="12.75">
      <c r="A14" s="45">
        <v>0</v>
      </c>
      <c r="B14" s="46" t="s">
        <v>100</v>
      </c>
      <c r="C14" s="134" t="s">
        <v>101</v>
      </c>
      <c r="D14" s="135"/>
      <c r="E14" s="135"/>
      <c r="F14" s="39">
        <v>746.86</v>
      </c>
      <c r="G14" s="47" t="s">
        <v>80</v>
      </c>
      <c r="H14" s="48">
        <f>IF(A14="","",A14*F14)</f>
        <v>0</v>
      </c>
    </row>
    <row r="15" spans="1:8" ht="12.75">
      <c r="A15" s="27">
        <v>0</v>
      </c>
      <c r="B15" s="21" t="s">
        <v>15</v>
      </c>
      <c r="C15" s="118" t="s">
        <v>2</v>
      </c>
      <c r="D15" s="119"/>
      <c r="E15" s="119"/>
      <c r="F15" s="39">
        <v>6039.54</v>
      </c>
      <c r="G15" s="28"/>
      <c r="H15" s="48">
        <f aca="true" t="shared" si="0" ref="H15:H24">IF(A15="","",A15*F15)</f>
        <v>0</v>
      </c>
    </row>
    <row r="16" spans="1:8" ht="12.75">
      <c r="A16" s="27">
        <v>0</v>
      </c>
      <c r="B16" s="21" t="s">
        <v>16</v>
      </c>
      <c r="C16" s="118" t="s">
        <v>1</v>
      </c>
      <c r="D16" s="119"/>
      <c r="E16" s="119"/>
      <c r="F16" s="39">
        <v>6374.05</v>
      </c>
      <c r="G16" s="28"/>
      <c r="H16" s="48">
        <f t="shared" si="0"/>
        <v>0</v>
      </c>
    </row>
    <row r="17" spans="1:8" ht="12.75">
      <c r="A17" s="27">
        <v>0</v>
      </c>
      <c r="B17" s="37" t="s">
        <v>135</v>
      </c>
      <c r="C17" t="s">
        <v>136</v>
      </c>
      <c r="D17" s="38"/>
      <c r="F17" s="39">
        <v>4354.37</v>
      </c>
      <c r="G17" s="28"/>
      <c r="H17" s="48">
        <f t="shared" si="0"/>
        <v>0</v>
      </c>
    </row>
    <row r="18" spans="1:8" ht="12.75">
      <c r="A18" s="9">
        <v>0</v>
      </c>
      <c r="B18" s="49" t="s">
        <v>102</v>
      </c>
      <c r="C18" s="50" t="s">
        <v>103</v>
      </c>
      <c r="D18" s="36"/>
      <c r="E18" s="36"/>
      <c r="F18" s="39">
        <v>1377.92</v>
      </c>
      <c r="G18" s="51"/>
      <c r="H18" s="8">
        <f t="shared" si="0"/>
        <v>0</v>
      </c>
    </row>
    <row r="19" spans="1:8" ht="12.75">
      <c r="A19" s="9">
        <v>0</v>
      </c>
      <c r="B19" s="49" t="s">
        <v>104</v>
      </c>
      <c r="C19" s="50" t="s">
        <v>105</v>
      </c>
      <c r="D19" s="36"/>
      <c r="E19" s="36"/>
      <c r="F19" s="39">
        <v>1505.24</v>
      </c>
      <c r="G19" s="51"/>
      <c r="H19" s="8">
        <f t="shared" si="0"/>
        <v>0</v>
      </c>
    </row>
    <row r="20" spans="1:8" ht="12.75">
      <c r="A20" s="27">
        <v>0</v>
      </c>
      <c r="B20" s="25" t="s">
        <v>106</v>
      </c>
      <c r="C20" s="136" t="s">
        <v>107</v>
      </c>
      <c r="D20" s="137"/>
      <c r="E20" s="116"/>
      <c r="F20" s="39">
        <v>481.39</v>
      </c>
      <c r="G20" s="48" t="s">
        <v>80</v>
      </c>
      <c r="H20" s="48">
        <f t="shared" si="0"/>
        <v>0</v>
      </c>
    </row>
    <row r="21" spans="1:8" ht="12.75">
      <c r="A21" s="27">
        <v>0</v>
      </c>
      <c r="B21" s="25" t="s">
        <v>108</v>
      </c>
      <c r="C21" s="52" t="s">
        <v>109</v>
      </c>
      <c r="D21" s="53"/>
      <c r="E21" s="113"/>
      <c r="F21" s="39">
        <v>697.69</v>
      </c>
      <c r="G21" s="54"/>
      <c r="H21" s="48">
        <f t="shared" si="0"/>
        <v>0</v>
      </c>
    </row>
    <row r="22" spans="1:8" ht="12.75">
      <c r="A22" s="27">
        <v>0</v>
      </c>
      <c r="B22" s="21" t="s">
        <v>17</v>
      </c>
      <c r="C22" s="118" t="s">
        <v>134</v>
      </c>
      <c r="D22" s="119"/>
      <c r="E22" s="119"/>
      <c r="F22" s="39">
        <v>31.52</v>
      </c>
      <c r="G22" s="28"/>
      <c r="H22" s="48">
        <f t="shared" si="0"/>
        <v>0</v>
      </c>
    </row>
    <row r="23" spans="1:8" ht="12.75">
      <c r="A23" s="27">
        <v>0</v>
      </c>
      <c r="B23" s="21" t="s">
        <v>18</v>
      </c>
      <c r="C23" s="118" t="s">
        <v>3</v>
      </c>
      <c r="D23" s="119"/>
      <c r="E23" s="119"/>
      <c r="F23" s="39">
        <v>219.3</v>
      </c>
      <c r="G23" s="28"/>
      <c r="H23" s="48">
        <f t="shared" si="0"/>
        <v>0</v>
      </c>
    </row>
    <row r="24" spans="1:8" ht="12.75">
      <c r="A24" s="27">
        <v>0</v>
      </c>
      <c r="B24" s="21" t="s">
        <v>19</v>
      </c>
      <c r="C24" s="118" t="s">
        <v>4</v>
      </c>
      <c r="D24" s="119"/>
      <c r="E24" s="119"/>
      <c r="F24" s="39">
        <v>14.7</v>
      </c>
      <c r="G24" s="29"/>
      <c r="H24" s="48">
        <f t="shared" si="0"/>
        <v>0</v>
      </c>
    </row>
    <row r="25" spans="1:8" ht="12.75">
      <c r="A25" s="26"/>
      <c r="B25" s="26"/>
      <c r="C25" s="26"/>
      <c r="D25" s="26"/>
      <c r="E25" s="26"/>
      <c r="F25" s="55" t="s">
        <v>12</v>
      </c>
      <c r="G25" s="56"/>
      <c r="H25" s="57">
        <f>SUM(H14:H24)</f>
        <v>0</v>
      </c>
    </row>
    <row r="26" spans="1:8" ht="13.5" thickBot="1">
      <c r="A26" s="26"/>
      <c r="B26" s="26"/>
      <c r="C26" s="26"/>
      <c r="D26" s="26"/>
      <c r="E26" s="26"/>
      <c r="F26" s="58"/>
      <c r="G26" s="59"/>
      <c r="H26" s="60"/>
    </row>
    <row r="27" spans="1:8" ht="12.75">
      <c r="A27" s="61" t="s">
        <v>30</v>
      </c>
      <c r="B27" s="62"/>
      <c r="C27" s="62"/>
      <c r="D27" s="62"/>
      <c r="E27" s="62"/>
      <c r="F27" s="63"/>
      <c r="G27" s="63"/>
      <c r="H27" s="64"/>
    </row>
    <row r="28" spans="1:8" ht="12.75">
      <c r="A28" s="65">
        <v>0</v>
      </c>
      <c r="B28" s="66" t="s">
        <v>96</v>
      </c>
      <c r="C28" s="122" t="s">
        <v>97</v>
      </c>
      <c r="D28" s="123"/>
      <c r="E28" s="68"/>
      <c r="F28" s="39">
        <v>51.59</v>
      </c>
      <c r="G28" s="69"/>
      <c r="H28" s="48">
        <f aca="true" t="shared" si="1" ref="H28:H51">IF(A28="","",A28*F28)</f>
        <v>0</v>
      </c>
    </row>
    <row r="29" spans="1:8" ht="12.75">
      <c r="A29" s="65">
        <v>0</v>
      </c>
      <c r="B29" s="66" t="s">
        <v>110</v>
      </c>
      <c r="C29" s="122" t="s">
        <v>111</v>
      </c>
      <c r="D29" s="123"/>
      <c r="E29" s="68"/>
      <c r="F29" s="39">
        <v>201.91</v>
      </c>
      <c r="G29" s="70"/>
      <c r="H29" s="48">
        <f t="shared" si="1"/>
        <v>0</v>
      </c>
    </row>
    <row r="30" spans="1:8" ht="12.75">
      <c r="A30" s="65">
        <v>0</v>
      </c>
      <c r="B30" s="30" t="s">
        <v>133</v>
      </c>
      <c r="C30" s="71" t="s">
        <v>83</v>
      </c>
      <c r="D30" s="72"/>
      <c r="E30" s="73"/>
      <c r="F30" s="39">
        <v>86</v>
      </c>
      <c r="G30" s="74"/>
      <c r="H30" s="48">
        <f t="shared" si="1"/>
        <v>0</v>
      </c>
    </row>
    <row r="31" spans="1:8" ht="12.75">
      <c r="A31" s="65">
        <v>0</v>
      </c>
      <c r="B31" s="75" t="s">
        <v>47</v>
      </c>
      <c r="C31" s="76" t="s">
        <v>84</v>
      </c>
      <c r="D31" s="20"/>
      <c r="E31" s="77"/>
      <c r="F31" s="39">
        <v>228</v>
      </c>
      <c r="G31" s="74"/>
      <c r="H31" s="48">
        <f t="shared" si="1"/>
        <v>0</v>
      </c>
    </row>
    <row r="32" spans="1:8" ht="12.75">
      <c r="A32" s="65">
        <v>0</v>
      </c>
      <c r="B32" s="75" t="s">
        <v>48</v>
      </c>
      <c r="C32" s="76" t="s">
        <v>85</v>
      </c>
      <c r="D32" s="20"/>
      <c r="E32" s="77"/>
      <c r="F32" s="39">
        <v>475.69</v>
      </c>
      <c r="G32" s="74"/>
      <c r="H32" s="48">
        <f t="shared" si="1"/>
        <v>0</v>
      </c>
    </row>
    <row r="33" spans="1:8" ht="12.75">
      <c r="A33" s="65">
        <v>0</v>
      </c>
      <c r="B33" s="75" t="s">
        <v>20</v>
      </c>
      <c r="C33" s="128" t="s">
        <v>86</v>
      </c>
      <c r="D33" s="128"/>
      <c r="E33" s="128"/>
      <c r="F33" s="39">
        <v>351</v>
      </c>
      <c r="G33" s="74"/>
      <c r="H33" s="48">
        <f t="shared" si="1"/>
        <v>0</v>
      </c>
    </row>
    <row r="34" spans="1:8" ht="13.5" customHeight="1">
      <c r="A34" s="65">
        <v>0</v>
      </c>
      <c r="B34" s="76" t="s">
        <v>87</v>
      </c>
      <c r="C34" s="76" t="s">
        <v>88</v>
      </c>
      <c r="D34" s="20"/>
      <c r="E34" s="77"/>
      <c r="F34" s="39">
        <v>206</v>
      </c>
      <c r="G34" s="74"/>
      <c r="H34" s="48">
        <f t="shared" si="1"/>
        <v>0</v>
      </c>
    </row>
    <row r="35" spans="1:8" ht="12.75">
      <c r="A35" s="65">
        <v>0</v>
      </c>
      <c r="B35" s="78" t="s">
        <v>98</v>
      </c>
      <c r="C35" s="79" t="s">
        <v>99</v>
      </c>
      <c r="D35" s="80"/>
      <c r="E35" s="81"/>
      <c r="F35" s="39">
        <v>149.89</v>
      </c>
      <c r="G35" s="74"/>
      <c r="H35" s="48">
        <f t="shared" si="1"/>
        <v>0</v>
      </c>
    </row>
    <row r="36" spans="1:8" ht="12.75">
      <c r="A36" s="65">
        <v>0</v>
      </c>
      <c r="B36" s="31" t="s">
        <v>81</v>
      </c>
      <c r="C36" s="71" t="s">
        <v>89</v>
      </c>
      <c r="D36" s="80"/>
      <c r="E36" s="82"/>
      <c r="F36" s="39">
        <v>124.99</v>
      </c>
      <c r="G36" s="74"/>
      <c r="H36" s="48">
        <f t="shared" si="1"/>
        <v>0</v>
      </c>
    </row>
    <row r="37" spans="1:8" ht="12.75">
      <c r="A37" s="65">
        <v>0</v>
      </c>
      <c r="B37" s="24" t="s">
        <v>90</v>
      </c>
      <c r="C37" s="24" t="s">
        <v>91</v>
      </c>
      <c r="D37" s="83"/>
      <c r="E37" s="84" t="s">
        <v>54</v>
      </c>
      <c r="F37" s="39">
        <v>1.9</v>
      </c>
      <c r="G37" s="74"/>
      <c r="H37" s="48">
        <f t="shared" si="1"/>
        <v>0</v>
      </c>
    </row>
    <row r="38" spans="1:8" ht="12.75">
      <c r="A38" s="65">
        <v>0</v>
      </c>
      <c r="B38" s="75" t="s">
        <v>112</v>
      </c>
      <c r="C38" s="118" t="s">
        <v>49</v>
      </c>
      <c r="D38" s="119"/>
      <c r="E38" s="120"/>
      <c r="F38" s="39">
        <v>148.96</v>
      </c>
      <c r="G38" s="28"/>
      <c r="H38" s="48">
        <f t="shared" si="1"/>
        <v>0</v>
      </c>
    </row>
    <row r="39" spans="1:8" ht="12.75">
      <c r="A39" s="65">
        <v>0</v>
      </c>
      <c r="B39" s="21" t="s">
        <v>21</v>
      </c>
      <c r="C39" s="121" t="s">
        <v>92</v>
      </c>
      <c r="D39" s="119"/>
      <c r="E39" s="120"/>
      <c r="F39" s="39">
        <v>178.07</v>
      </c>
      <c r="G39" s="28"/>
      <c r="H39" s="48">
        <f t="shared" si="1"/>
        <v>0</v>
      </c>
    </row>
    <row r="40" spans="1:8" ht="12.75">
      <c r="A40" s="65">
        <v>0</v>
      </c>
      <c r="B40" s="21" t="s">
        <v>22</v>
      </c>
      <c r="C40" s="121" t="s">
        <v>93</v>
      </c>
      <c r="D40" s="119"/>
      <c r="E40" s="120"/>
      <c r="F40" s="39">
        <v>669</v>
      </c>
      <c r="G40" s="28"/>
      <c r="H40" s="48">
        <f t="shared" si="1"/>
        <v>0</v>
      </c>
    </row>
    <row r="41" spans="1:8" ht="12.75">
      <c r="A41" s="65">
        <v>0</v>
      </c>
      <c r="B41" s="21" t="s">
        <v>148</v>
      </c>
      <c r="C41" t="s">
        <v>149</v>
      </c>
      <c r="D41" s="19"/>
      <c r="E41" s="38"/>
      <c r="F41" s="39">
        <v>115</v>
      </c>
      <c r="G41" s="28"/>
      <c r="H41" s="48">
        <f t="shared" si="1"/>
        <v>0</v>
      </c>
    </row>
    <row r="42" spans="1:8" ht="12.75">
      <c r="A42" s="65">
        <v>0</v>
      </c>
      <c r="B42" s="21" t="s">
        <v>23</v>
      </c>
      <c r="C42" s="118" t="s">
        <v>5</v>
      </c>
      <c r="D42" s="119"/>
      <c r="E42" s="120"/>
      <c r="F42" s="39">
        <v>32.95</v>
      </c>
      <c r="G42" s="28"/>
      <c r="H42" s="48">
        <f t="shared" si="1"/>
        <v>0</v>
      </c>
    </row>
    <row r="43" spans="1:8" ht="12.75">
      <c r="A43" s="65">
        <v>0</v>
      </c>
      <c r="B43" s="21" t="s">
        <v>24</v>
      </c>
      <c r="C43" s="118" t="s">
        <v>6</v>
      </c>
      <c r="D43" s="119"/>
      <c r="E43" s="120"/>
      <c r="F43" s="39">
        <v>29.84</v>
      </c>
      <c r="G43" s="28"/>
      <c r="H43" s="48">
        <f t="shared" si="1"/>
        <v>0</v>
      </c>
    </row>
    <row r="44" spans="1:8" ht="12.75">
      <c r="A44" s="65">
        <v>0</v>
      </c>
      <c r="B44" s="21" t="s">
        <v>25</v>
      </c>
      <c r="C44" s="118" t="s">
        <v>7</v>
      </c>
      <c r="D44" s="119"/>
      <c r="E44" s="120"/>
      <c r="F44" s="39">
        <v>29.47</v>
      </c>
      <c r="G44" s="28"/>
      <c r="H44" s="48">
        <f t="shared" si="1"/>
        <v>0</v>
      </c>
    </row>
    <row r="45" spans="1:8" ht="12.75">
      <c r="A45" s="65">
        <v>0</v>
      </c>
      <c r="B45" s="21" t="s">
        <v>26</v>
      </c>
      <c r="C45" s="118" t="s">
        <v>8</v>
      </c>
      <c r="D45" s="119"/>
      <c r="E45" s="120"/>
      <c r="F45" s="39">
        <v>27.7</v>
      </c>
      <c r="G45" s="28"/>
      <c r="H45" s="48">
        <f t="shared" si="1"/>
        <v>0</v>
      </c>
    </row>
    <row r="46" spans="1:8" ht="12.75">
      <c r="A46" s="65">
        <v>0</v>
      </c>
      <c r="B46" s="21" t="s">
        <v>27</v>
      </c>
      <c r="C46" s="118" t="s">
        <v>9</v>
      </c>
      <c r="D46" s="119"/>
      <c r="E46" s="120"/>
      <c r="F46" s="39">
        <v>24.42</v>
      </c>
      <c r="G46" s="28"/>
      <c r="H46" s="48">
        <f t="shared" si="1"/>
        <v>0</v>
      </c>
    </row>
    <row r="47" spans="1:8" ht="12.75">
      <c r="A47" s="65">
        <v>0</v>
      </c>
      <c r="B47" s="21" t="s">
        <v>28</v>
      </c>
      <c r="C47" s="118" t="s">
        <v>10</v>
      </c>
      <c r="D47" s="119"/>
      <c r="E47" s="120"/>
      <c r="F47" s="39">
        <v>24.84</v>
      </c>
      <c r="G47" s="28"/>
      <c r="H47" s="48">
        <f t="shared" si="1"/>
        <v>0</v>
      </c>
    </row>
    <row r="48" spans="1:8" ht="12.75">
      <c r="A48" s="65">
        <v>0</v>
      </c>
      <c r="B48" s="21" t="s">
        <v>141</v>
      </c>
      <c r="C48" s="37" t="s">
        <v>142</v>
      </c>
      <c r="D48" s="19"/>
      <c r="E48" s="38"/>
      <c r="F48" s="39">
        <v>50</v>
      </c>
      <c r="G48" s="29"/>
      <c r="H48" s="48">
        <f t="shared" si="1"/>
        <v>0</v>
      </c>
    </row>
    <row r="49" spans="1:8" ht="12.75">
      <c r="A49" s="65">
        <v>0</v>
      </c>
      <c r="B49" s="21" t="s">
        <v>143</v>
      </c>
      <c r="C49" s="37" t="s">
        <v>144</v>
      </c>
      <c r="D49" s="19"/>
      <c r="E49" s="38"/>
      <c r="F49" s="39">
        <v>50</v>
      </c>
      <c r="G49" s="29"/>
      <c r="H49" s="48">
        <f t="shared" si="1"/>
        <v>0</v>
      </c>
    </row>
    <row r="50" spans="1:8" ht="12.75">
      <c r="A50" s="65">
        <v>0</v>
      </c>
      <c r="B50" s="21" t="s">
        <v>145</v>
      </c>
      <c r="C50" s="37" t="s">
        <v>146</v>
      </c>
      <c r="D50" s="19"/>
      <c r="E50" s="38"/>
      <c r="F50" s="39">
        <v>50</v>
      </c>
      <c r="G50" s="29"/>
      <c r="H50" s="48">
        <f t="shared" si="1"/>
        <v>0</v>
      </c>
    </row>
    <row r="51" spans="1:8" ht="12.75">
      <c r="A51" s="65">
        <v>0</v>
      </c>
      <c r="B51" s="22" t="s">
        <v>50</v>
      </c>
      <c r="C51" s="25" t="s">
        <v>94</v>
      </c>
      <c r="D51" s="37"/>
      <c r="E51" s="38"/>
      <c r="F51" s="39">
        <v>88.66</v>
      </c>
      <c r="G51" s="29"/>
      <c r="H51" s="48">
        <f t="shared" si="1"/>
        <v>0</v>
      </c>
    </row>
    <row r="52" spans="1:8" ht="12.75">
      <c r="A52" s="26"/>
      <c r="B52" s="26"/>
      <c r="C52" s="26"/>
      <c r="D52" s="26"/>
      <c r="E52" s="26"/>
      <c r="F52" s="55" t="s">
        <v>12</v>
      </c>
      <c r="G52" s="56"/>
      <c r="H52" s="57">
        <f>SUM(H28:H47)</f>
        <v>0</v>
      </c>
    </row>
    <row r="53" spans="1:5" ht="15" thickBot="1">
      <c r="A53" s="85"/>
      <c r="B53" s="6"/>
      <c r="C53" s="6"/>
      <c r="D53" s="6"/>
      <c r="E53" s="6"/>
    </row>
    <row r="54" spans="1:8" ht="13.5" thickBot="1">
      <c r="A54" s="40" t="s">
        <v>113</v>
      </c>
      <c r="B54" s="42"/>
      <c r="C54" s="42"/>
      <c r="D54" s="42"/>
      <c r="E54" s="42"/>
      <c r="F54" s="86"/>
      <c r="G54" s="86"/>
      <c r="H54" s="87"/>
    </row>
    <row r="55" spans="1:8" ht="12.75">
      <c r="A55" s="88">
        <v>0</v>
      </c>
      <c r="B55" s="89" t="s">
        <v>29</v>
      </c>
      <c r="C55" s="138" t="s">
        <v>51</v>
      </c>
      <c r="D55" s="139"/>
      <c r="E55" s="90" t="s">
        <v>39</v>
      </c>
      <c r="F55" s="34">
        <v>1995</v>
      </c>
      <c r="G55" s="91"/>
      <c r="H55" s="48">
        <f aca="true" t="shared" si="2" ref="H55:H66">IF(A55="","",A55*F55)</f>
        <v>0</v>
      </c>
    </row>
    <row r="56" spans="1:8" ht="12.75">
      <c r="A56" s="88">
        <v>0</v>
      </c>
      <c r="B56" s="89" t="s">
        <v>52</v>
      </c>
      <c r="C56" s="118" t="s">
        <v>53</v>
      </c>
      <c r="D56" s="116"/>
      <c r="E56" s="117"/>
      <c r="F56" s="32">
        <v>128.93</v>
      </c>
      <c r="G56" s="28"/>
      <c r="H56" s="48">
        <f t="shared" si="2"/>
        <v>0</v>
      </c>
    </row>
    <row r="57" spans="1:8" ht="12.75">
      <c r="A57" s="88">
        <v>0</v>
      </c>
      <c r="B57" s="21" t="s">
        <v>114</v>
      </c>
      <c r="C57" s="20" t="s">
        <v>115</v>
      </c>
      <c r="D57" s="19"/>
      <c r="E57" s="38"/>
      <c r="F57" s="32">
        <v>931.47</v>
      </c>
      <c r="G57" s="28"/>
      <c r="H57" s="48">
        <f t="shared" si="2"/>
        <v>0</v>
      </c>
    </row>
    <row r="58" spans="1:8" ht="12.75">
      <c r="A58" s="88">
        <v>0</v>
      </c>
      <c r="B58" s="94" t="s">
        <v>116</v>
      </c>
      <c r="C58" s="131" t="s">
        <v>117</v>
      </c>
      <c r="D58" s="132"/>
      <c r="E58" s="133"/>
      <c r="F58" s="32">
        <v>122.17</v>
      </c>
      <c r="G58" s="93"/>
      <c r="H58" s="48">
        <f t="shared" si="2"/>
        <v>0</v>
      </c>
    </row>
    <row r="59" spans="1:8" ht="12.75">
      <c r="A59" s="88">
        <v>0</v>
      </c>
      <c r="B59" s="95" t="s">
        <v>118</v>
      </c>
      <c r="C59" s="115" t="s">
        <v>95</v>
      </c>
      <c r="D59" s="116"/>
      <c r="E59" s="117"/>
      <c r="F59" s="32">
        <v>96.49</v>
      </c>
      <c r="G59" s="96"/>
      <c r="H59" s="48">
        <f t="shared" si="2"/>
        <v>0</v>
      </c>
    </row>
    <row r="60" spans="1:8" ht="12.75">
      <c r="A60" s="88">
        <v>0</v>
      </c>
      <c r="B60" s="97" t="s">
        <v>61</v>
      </c>
      <c r="C60" s="23" t="s">
        <v>62</v>
      </c>
      <c r="D60" s="37"/>
      <c r="E60" s="98"/>
      <c r="F60" s="39">
        <v>79.1</v>
      </c>
      <c r="G60" s="96"/>
      <c r="H60" s="48">
        <f t="shared" si="2"/>
        <v>0</v>
      </c>
    </row>
    <row r="61" spans="1:8" ht="12.75">
      <c r="A61" s="88">
        <v>0</v>
      </c>
      <c r="B61" s="99" t="s">
        <v>63</v>
      </c>
      <c r="C61" s="23" t="s">
        <v>64</v>
      </c>
      <c r="D61" s="37"/>
      <c r="E61" s="98"/>
      <c r="F61" s="39">
        <v>156.44</v>
      </c>
      <c r="G61" s="96"/>
      <c r="H61" s="48">
        <f t="shared" si="2"/>
        <v>0</v>
      </c>
    </row>
    <row r="62" spans="1:8" ht="12.75">
      <c r="A62" s="88">
        <v>0</v>
      </c>
      <c r="B62" s="100" t="s">
        <v>79</v>
      </c>
      <c r="C62" s="75" t="s">
        <v>82</v>
      </c>
      <c r="D62" s="23"/>
      <c r="E62" s="21"/>
      <c r="F62" s="39">
        <v>15.59</v>
      </c>
      <c r="G62" s="96"/>
      <c r="H62" s="48">
        <f t="shared" si="2"/>
        <v>0</v>
      </c>
    </row>
    <row r="63" spans="1:8" ht="12.75">
      <c r="A63" s="88">
        <v>0</v>
      </c>
      <c r="B63" s="22" t="s">
        <v>59</v>
      </c>
      <c r="C63" s="23" t="s">
        <v>60</v>
      </c>
      <c r="D63" s="23"/>
      <c r="E63" s="23"/>
      <c r="F63" s="39">
        <v>654.18</v>
      </c>
      <c r="G63" s="96"/>
      <c r="H63" s="48">
        <f t="shared" si="2"/>
        <v>0</v>
      </c>
    </row>
    <row r="64" spans="1:8" ht="12.75">
      <c r="A64" s="88">
        <v>0</v>
      </c>
      <c r="B64" s="67" t="s">
        <v>57</v>
      </c>
      <c r="C64" s="23" t="s">
        <v>58</v>
      </c>
      <c r="D64" s="23"/>
      <c r="E64" s="21"/>
      <c r="F64" s="39">
        <v>20.99</v>
      </c>
      <c r="G64" s="96"/>
      <c r="H64" s="48">
        <f t="shared" si="2"/>
        <v>0</v>
      </c>
    </row>
    <row r="65" spans="1:8" ht="13.5" customHeight="1">
      <c r="A65" s="88">
        <v>0</v>
      </c>
      <c r="B65" s="92" t="s">
        <v>55</v>
      </c>
      <c r="C65" s="23" t="s">
        <v>56</v>
      </c>
      <c r="D65" s="23"/>
      <c r="E65" s="21"/>
      <c r="F65" s="33">
        <v>134.36</v>
      </c>
      <c r="G65" s="96"/>
      <c r="H65" s="48">
        <f t="shared" si="2"/>
        <v>0</v>
      </c>
    </row>
    <row r="66" spans="1:8" ht="13.5" customHeight="1">
      <c r="A66" s="88">
        <v>0</v>
      </c>
      <c r="B66" s="24" t="s">
        <v>78</v>
      </c>
      <c r="C66" s="24" t="s">
        <v>119</v>
      </c>
      <c r="D66" s="21"/>
      <c r="E66" s="21"/>
      <c r="F66" s="32">
        <v>4.88</v>
      </c>
      <c r="G66" s="101"/>
      <c r="H66" s="48">
        <f t="shared" si="2"/>
        <v>0</v>
      </c>
    </row>
    <row r="67" spans="1:8" ht="12.75">
      <c r="A67" s="18">
        <v>0</v>
      </c>
      <c r="B67" s="15" t="s">
        <v>65</v>
      </c>
      <c r="C67" s="14" t="s">
        <v>66</v>
      </c>
      <c r="D67" s="14"/>
      <c r="E67" s="14"/>
      <c r="F67" s="39">
        <v>192.03</v>
      </c>
      <c r="G67" s="7"/>
      <c r="H67" s="8">
        <f aca="true" t="shared" si="3" ref="H67:H73">IF(A67="","",A67*F67)</f>
        <v>0</v>
      </c>
    </row>
    <row r="68" spans="1:8" ht="12.75">
      <c r="A68" s="18">
        <v>0</v>
      </c>
      <c r="B68" s="15" t="s">
        <v>68</v>
      </c>
      <c r="C68" s="14" t="s">
        <v>67</v>
      </c>
      <c r="D68" s="14"/>
      <c r="E68" s="14"/>
      <c r="F68" s="39">
        <v>184.33</v>
      </c>
      <c r="G68" s="7"/>
      <c r="H68" s="8">
        <f t="shared" si="3"/>
        <v>0</v>
      </c>
    </row>
    <row r="69" spans="1:8" ht="12.75">
      <c r="A69" s="18">
        <v>0</v>
      </c>
      <c r="B69" s="15" t="s">
        <v>70</v>
      </c>
      <c r="C69" s="14" t="s">
        <v>69</v>
      </c>
      <c r="D69" s="14"/>
      <c r="E69" s="14"/>
      <c r="F69" s="39">
        <v>129.33</v>
      </c>
      <c r="G69" s="7"/>
      <c r="H69" s="8">
        <f t="shared" si="3"/>
        <v>0</v>
      </c>
    </row>
    <row r="70" spans="1:8" ht="12.75">
      <c r="A70" s="18">
        <v>0</v>
      </c>
      <c r="B70" s="15" t="s">
        <v>72</v>
      </c>
      <c r="C70" s="14" t="s">
        <v>71</v>
      </c>
      <c r="D70" s="14"/>
      <c r="E70" s="14"/>
      <c r="F70" s="39">
        <v>118.5</v>
      </c>
      <c r="G70" s="7"/>
      <c r="H70" s="8">
        <f t="shared" si="3"/>
        <v>0</v>
      </c>
    </row>
    <row r="71" spans="1:8" ht="12.75">
      <c r="A71" s="18">
        <v>0</v>
      </c>
      <c r="B71" s="15" t="s">
        <v>73</v>
      </c>
      <c r="C71" s="14" t="s">
        <v>74</v>
      </c>
      <c r="D71" s="14"/>
      <c r="E71" s="14"/>
      <c r="F71" s="39">
        <v>138.6</v>
      </c>
      <c r="G71" s="7"/>
      <c r="H71" s="8">
        <f t="shared" si="3"/>
        <v>0</v>
      </c>
    </row>
    <row r="72" spans="1:8" ht="12.75">
      <c r="A72" s="18">
        <v>0</v>
      </c>
      <c r="B72" s="15" t="s">
        <v>76</v>
      </c>
      <c r="C72" s="14" t="s">
        <v>75</v>
      </c>
      <c r="D72" s="14"/>
      <c r="E72" s="14"/>
      <c r="F72" s="39">
        <v>109.7055</v>
      </c>
      <c r="G72" s="7"/>
      <c r="H72" s="8">
        <f t="shared" si="3"/>
        <v>0</v>
      </c>
    </row>
    <row r="73" spans="1:8" ht="12.75">
      <c r="A73" s="112">
        <v>0</v>
      </c>
      <c r="B73" s="7" t="s">
        <v>137</v>
      </c>
      <c r="C73" s="7" t="s">
        <v>138</v>
      </c>
      <c r="D73" s="7"/>
      <c r="E73" s="7"/>
      <c r="F73" s="39">
        <v>2300</v>
      </c>
      <c r="G73" s="7"/>
      <c r="H73" s="8">
        <f t="shared" si="3"/>
        <v>0</v>
      </c>
    </row>
    <row r="74" spans="1:8" ht="14.25">
      <c r="A74" s="6" t="s">
        <v>38</v>
      </c>
      <c r="F74" s="109" t="s">
        <v>12</v>
      </c>
      <c r="G74" s="110"/>
      <c r="H74" s="111">
        <f>SUM(H55:H73)</f>
        <v>0</v>
      </c>
    </row>
    <row r="75" spans="1:8" ht="15.75">
      <c r="A75" s="85"/>
      <c r="B75" s="6"/>
      <c r="C75" s="102" t="s">
        <v>120</v>
      </c>
      <c r="D75" s="35"/>
      <c r="E75" s="103" t="s">
        <v>31</v>
      </c>
      <c r="F75" s="104"/>
      <c r="G75" s="104"/>
      <c r="H75" s="105">
        <f>SUM(H74+H52+H25)</f>
        <v>0</v>
      </c>
    </row>
    <row r="76" spans="1:8" ht="24.75" customHeight="1">
      <c r="A76" s="106" t="s">
        <v>121</v>
      </c>
      <c r="B76" s="6"/>
      <c r="C76" s="6"/>
      <c r="D76" s="6"/>
      <c r="E76" s="6"/>
      <c r="F76" s="6"/>
      <c r="G76" s="6"/>
      <c r="H76" s="6"/>
    </row>
    <row r="77" spans="1:8" ht="19.5" customHeight="1" thickBot="1">
      <c r="A77" s="85" t="s">
        <v>122</v>
      </c>
      <c r="B77" s="6"/>
      <c r="C77" s="6" t="s">
        <v>123</v>
      </c>
      <c r="D77" s="6" t="s">
        <v>124</v>
      </c>
      <c r="E77" s="129"/>
      <c r="F77" s="130"/>
      <c r="G77" s="130"/>
      <c r="H77" s="130"/>
    </row>
    <row r="78" spans="1:8" ht="19.5" customHeight="1">
      <c r="A78" s="85" t="s">
        <v>125</v>
      </c>
      <c r="B78" s="6"/>
      <c r="C78" s="6"/>
      <c r="D78" s="6" t="s">
        <v>126</v>
      </c>
      <c r="E78" s="6"/>
      <c r="F78" s="6"/>
      <c r="G78" s="6"/>
      <c r="H78" s="6"/>
    </row>
    <row r="79" spans="1:8" ht="18" customHeight="1">
      <c r="A79" s="85" t="s">
        <v>127</v>
      </c>
      <c r="B79" s="6"/>
      <c r="C79" s="6" t="s">
        <v>128</v>
      </c>
      <c r="D79" s="6"/>
      <c r="E79" s="6"/>
      <c r="F79" s="124" t="s">
        <v>147</v>
      </c>
      <c r="G79" s="125"/>
      <c r="H79" s="125"/>
    </row>
    <row r="80" ht="18" customHeight="1">
      <c r="A80" s="106" t="s">
        <v>129</v>
      </c>
    </row>
  </sheetData>
  <sheetProtection/>
  <mergeCells count="33">
    <mergeCell ref="A2:H2"/>
    <mergeCell ref="F4:H4"/>
    <mergeCell ref="F5:H5"/>
    <mergeCell ref="B6:D6"/>
    <mergeCell ref="F7:H7"/>
    <mergeCell ref="B7:D7"/>
    <mergeCell ref="F6:H6"/>
    <mergeCell ref="C45:E45"/>
    <mergeCell ref="C16:E16"/>
    <mergeCell ref="C47:E47"/>
    <mergeCell ref="C40:E40"/>
    <mergeCell ref="C44:E44"/>
    <mergeCell ref="C42:E42"/>
    <mergeCell ref="C58:E58"/>
    <mergeCell ref="C14:E14"/>
    <mergeCell ref="C15:E15"/>
    <mergeCell ref="C56:E56"/>
    <mergeCell ref="C20:E20"/>
    <mergeCell ref="C22:E22"/>
    <mergeCell ref="C46:E46"/>
    <mergeCell ref="C55:D55"/>
    <mergeCell ref="C24:E24"/>
    <mergeCell ref="C29:D29"/>
    <mergeCell ref="C59:E59"/>
    <mergeCell ref="C43:E43"/>
    <mergeCell ref="C39:E39"/>
    <mergeCell ref="C28:D28"/>
    <mergeCell ref="F79:H79"/>
    <mergeCell ref="F8:H8"/>
    <mergeCell ref="C33:E33"/>
    <mergeCell ref="C38:E38"/>
    <mergeCell ref="C23:E23"/>
    <mergeCell ref="E77:H77"/>
  </mergeCells>
  <hyperlinks>
    <hyperlink ref="A76" r:id="rId1" display="Grant.DeRossett@ky.gov"/>
    <hyperlink ref="A77" r:id="rId2" display="Adam.proctor@ky.gov"/>
    <hyperlink ref="A78" r:id="rId3" display="Jessica.goodwin@ky.gov"/>
    <hyperlink ref="A79" r:id="rId4" display="Charlie.weitzel@ky.gov"/>
    <hyperlink ref="A80" r:id="rId5" display="Shannon.riddle@ky.gov"/>
  </hyperlinks>
  <printOptions horizontalCentered="1" verticalCentered="1"/>
  <pageMargins left="0.75" right="0.5" top="0.5" bottom="0.5" header="0.5" footer="0"/>
  <pageSetup horizontalDpi="600" verticalDpi="600" orientation="portrait" scale="53" r:id="rId6"/>
  <headerFooter alignWithMargins="0">
    <oddHeader>&amp;LTim Tharpe - Director&amp;C&amp;"Arial,Bold"&amp;14        DIVISION OF TRAFFIC OPERATIONS&amp;RPhone (502) 564-3020
FAX (502) 564-3532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KYTC</dc:creator>
  <cp:keywords/>
  <dc:description/>
  <cp:lastModifiedBy>Goodwin, Jessica R (KYTC)</cp:lastModifiedBy>
  <cp:lastPrinted>2011-06-08T14:04:00Z</cp:lastPrinted>
  <dcterms:created xsi:type="dcterms:W3CDTF">2003-04-28T15:34:42Z</dcterms:created>
  <dcterms:modified xsi:type="dcterms:W3CDTF">2024-03-18T16:24:51Z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